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ltura-my.sharepoint.com/personal/iveta_daukste_kultura_lv/Documents/Dokumenti/My Documents_1/GRĀMATVEDIBA/bilance 2022/"/>
    </mc:Choice>
  </mc:AlternateContent>
  <bookViews>
    <workbookView xWindow="0" yWindow="0" windowWidth="24000" windowHeight="943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1" i="1" l="1"/>
  <c r="G72" i="1"/>
  <c r="G71" i="1"/>
  <c r="E71" i="1"/>
  <c r="G38" i="1"/>
  <c r="E38" i="1"/>
  <c r="C38" i="1"/>
  <c r="C10" i="1"/>
  <c r="E10" i="1" l="1"/>
  <c r="E37" i="1"/>
  <c r="G65" i="1"/>
  <c r="G10" i="1"/>
  <c r="G90" i="1"/>
  <c r="G86" i="1"/>
  <c r="G37" i="1"/>
  <c r="G27" i="1"/>
  <c r="G17" i="1"/>
  <c r="E17" i="1"/>
  <c r="C71" i="1"/>
  <c r="E65" i="1"/>
  <c r="E72" i="1" s="1"/>
  <c r="C65" i="1"/>
  <c r="C17" i="1"/>
  <c r="E27" i="1"/>
  <c r="E86" i="1"/>
  <c r="E90" i="1"/>
  <c r="C90" i="1"/>
  <c r="C86" i="1"/>
  <c r="C27" i="1"/>
  <c r="C37" i="1"/>
  <c r="G91" i="1" l="1"/>
  <c r="E91" i="1"/>
  <c r="C72" i="1"/>
</calcChain>
</file>

<file path=xl/sharedStrings.xml><?xml version="1.0" encoding="utf-8"?>
<sst xmlns="http://schemas.openxmlformats.org/spreadsheetml/2006/main" count="171" uniqueCount="153">
  <si>
    <t>Pozīcija</t>
  </si>
  <si>
    <t>Pieprasījums</t>
  </si>
  <si>
    <t>Summa, EUR (ar PVN)</t>
  </si>
  <si>
    <t>Kopā:</t>
  </si>
  <si>
    <t>MŪZIKAS INSTRUMENTI</t>
  </si>
  <si>
    <t>MĀCĪBU GRĀMATAS</t>
  </si>
  <si>
    <t>PROGRAMMATŪRA</t>
  </si>
  <si>
    <t>Mācību grāmatas pavisam kopā:</t>
  </si>
  <si>
    <t>Tehniskie līdzekļi pavisam kopā:</t>
  </si>
  <si>
    <t>Programmatūras pavisam kopā:</t>
  </si>
  <si>
    <t xml:space="preserve">Yamaha c2x (173 cm) </t>
  </si>
  <si>
    <t xml:space="preserve">Kawai RX-3 (186 cm) </t>
  </si>
  <si>
    <t xml:space="preserve">Yamaha c1x (161 cm) </t>
  </si>
  <si>
    <t>Yamaha P116</t>
  </si>
  <si>
    <t>Yamaha U1 (121)</t>
  </si>
  <si>
    <t xml:space="preserve">Kawai k-3 (122) </t>
  </si>
  <si>
    <t>PAVISAM KOPĀ:</t>
  </si>
  <si>
    <t>Nošu grāmatas</t>
  </si>
  <si>
    <t>Akordeoni</t>
  </si>
  <si>
    <t>Stīgu instrumenti</t>
  </si>
  <si>
    <t>Skaņu ierakstu kabinetam</t>
  </si>
  <si>
    <t>Pūšamie un sitamie instrumenti</t>
  </si>
  <si>
    <t>P.Dambis 20.gs.mūzikas vēsture: ceļi un krustceļi. Zvaigzne ABC, 2003. 5 eks. Cena par vienu gab. 7 EUR</t>
  </si>
  <si>
    <t>TEHNISKIE LĪDZEKĻI</t>
  </si>
  <si>
    <t>Staņislava Broka Daugavpils Mūzikas vidusskolas mācību līdzekļu saraksts</t>
  </si>
  <si>
    <t>Jupiter 3/4 2 gab. viena gab.cena 2800,00</t>
  </si>
  <si>
    <t>Jupiter 120 basiem готово выборный 2 gab. viena gab.cena 5000,00</t>
  </si>
  <si>
    <t>J.S. Bahs. Invences. 20 eks. Cena par vienu gab. 15.00 EUR</t>
  </si>
  <si>
    <t>J.S.Bahs. LTK I un II daļa, 20 eks. Cena par vienu  gabalu 15.00 EUR</t>
  </si>
  <si>
    <t>Haidns. Sonātes, 5 eks. Cena par vienu gabalu 15.00 EUR</t>
  </si>
  <si>
    <t>Vispārizglītojošo mācību priekšmetu grāmatas</t>
  </si>
  <si>
    <t>Vispārizgl. grāmatas kopā:</t>
  </si>
  <si>
    <t>Vēsture</t>
  </si>
  <si>
    <t>Mūzikas instrumenti                        pavisam kopā:</t>
  </si>
  <si>
    <t>Klavieres un pianīni</t>
  </si>
  <si>
    <t>Sony Vegas Pro 15 Edit</t>
  </si>
  <si>
    <t>1 koncertflīģelis</t>
  </si>
  <si>
    <r>
      <t>2 kabinetflīģeļi</t>
    </r>
    <r>
      <rPr>
        <u/>
        <sz val="11"/>
        <color rgb="FF000000"/>
        <rFont val="Calibri"/>
        <family val="2"/>
        <charset val="186"/>
        <scheme val="minor"/>
      </rPr>
      <t xml:space="preserve"> </t>
    </r>
  </si>
  <si>
    <t>1 kabinetflīģelis</t>
  </si>
  <si>
    <t>Petrof P-194 Storm (194 cm)</t>
  </si>
  <si>
    <t>Petrof P-159 Bora (159 cm)</t>
  </si>
  <si>
    <t>2 kabinetflīģeļi</t>
  </si>
  <si>
    <t>3 Pianīno</t>
  </si>
  <si>
    <t xml:space="preserve"> </t>
  </si>
  <si>
    <t>Petrof 118 S1</t>
  </si>
  <si>
    <t>Petrof P-125 F1</t>
  </si>
  <si>
    <t>Akordeons Jupiter 120 basiem готово выборный</t>
  </si>
  <si>
    <t>Akordeons Weltmeister Basson P37</t>
  </si>
  <si>
    <t xml:space="preserve">Klasiskā ģitāra 
Hanika HE-Doubletop-N
</t>
  </si>
  <si>
    <t>Z.Gailīte. Mēness meti, saules stīga. Emīls Dārziņš ”Rīga: Pils, 2006</t>
  </si>
  <si>
    <t>Vijoļspēles skola. Sast.V.  Doriņš, E. Dārziņa MS, 3 eks., 15.00 EUR</t>
  </si>
  <si>
    <t>S.Bahs. LTK I un II daļa, 20 eks. Cena par vienu  gabalu 15.00 EUR</t>
  </si>
  <si>
    <t>Bartok Edition. Saxaphone. The Boosey@Hawkes</t>
  </si>
  <si>
    <t>Trio Saxophone. The Boosey@Hawkes</t>
  </si>
  <si>
    <t>I.Udodova. Mūzikas literatūra. 1.daļa. Rīga:Zvaigzne, 40 eksemplāri. Cena par vienu gabalu 5.00 EUR.</t>
  </si>
  <si>
    <t>I. Udodova. Mūzikas literatūra. 2.daļa. Cena par vienu eksemplāru 5.00 EUR. 40 eksemplāri.</t>
  </si>
  <si>
    <t>Angļu valoda</t>
  </si>
  <si>
    <t xml:space="preserve"> Pianīno</t>
  </si>
  <si>
    <r>
      <t xml:space="preserve">Tuba </t>
    </r>
    <r>
      <rPr>
        <i/>
        <sz val="11"/>
        <color theme="1"/>
        <rFont val="Calibri"/>
        <family val="2"/>
        <charset val="186"/>
        <scheme val="minor"/>
      </rPr>
      <t xml:space="preserve">Yamaha YEB-321 Eb-Tuba </t>
    </r>
  </si>
  <si>
    <t xml:space="preserve">Akordeons «Юпитер - 3»  Vai Bugari/PIgini 96/100 bass ar bariton basiem
готово выборный
</t>
  </si>
  <si>
    <t>Akordeons Юпитер - 2 Д готово-выборный, vai Bugari/Pigini 80 bass ar bariton basiem</t>
  </si>
  <si>
    <t>Startone Piano Accordion 72 2 gab. viena gab. cena 600.00</t>
  </si>
  <si>
    <t xml:space="preserve">Startone Flip 96 Accordion </t>
  </si>
  <si>
    <t>Alta saksofons Yamaha YAS-875EX, SKU YAS875EX</t>
  </si>
  <si>
    <t>Bb Klarnete Buffet Crampon RC Green Line BC1114GL-2-0</t>
  </si>
  <si>
    <t>Trompetes – Yamaha YTR-8335G 04 Xeno serie Trumpet - 2 gab. 1 gab. cena 2350</t>
  </si>
  <si>
    <t>Lielie zvani Adams BK 2201 Tubular Bells</t>
  </si>
  <si>
    <t>Kastaņetes Studio 49 RCA 4 Royal Castanets</t>
  </si>
  <si>
    <t>Mazo šķīvju komplekts Zildjian L80 Low Volume 348 Box Set</t>
  </si>
  <si>
    <t>Flīgelhorns BACH BB-FLUGELHORN FH501</t>
  </si>
  <si>
    <t>Yamaha YBL-421GE bass trombons</t>
  </si>
  <si>
    <r>
      <t xml:space="preserve">Bērnu flauta </t>
    </r>
    <r>
      <rPr>
        <i/>
        <sz val="11"/>
        <color theme="1"/>
        <rFont val="Calibri"/>
        <family val="2"/>
        <charset val="186"/>
        <scheme val="minor"/>
      </rPr>
      <t>Jupiter Wave line JFL - 700WE</t>
    </r>
    <r>
      <rPr>
        <sz val="11"/>
        <color theme="1"/>
        <rFont val="Calibri"/>
        <family val="2"/>
        <charset val="186"/>
        <scheme val="minor"/>
      </rPr>
      <t xml:space="preserve"> </t>
    </r>
  </si>
  <si>
    <r>
      <t xml:space="preserve">Bērnu flauta </t>
    </r>
    <r>
      <rPr>
        <i/>
        <sz val="11"/>
        <color theme="1"/>
        <rFont val="Calibri"/>
        <family val="2"/>
        <charset val="186"/>
        <scheme val="minor"/>
      </rPr>
      <t>Jupiter Wave line JFL - 700WE</t>
    </r>
    <r>
      <rPr>
        <sz val="11"/>
        <color theme="1"/>
        <rFont val="Calibri"/>
        <family val="2"/>
        <charset val="186"/>
        <scheme val="minor"/>
      </rPr>
      <t xml:space="preserve"> 2 gab (viena gab.cena 749 EUR)</t>
    </r>
  </si>
  <si>
    <r>
      <t xml:space="preserve">Koncertbungu komplekts </t>
    </r>
    <r>
      <rPr>
        <i/>
        <sz val="11"/>
        <color theme="1"/>
        <rFont val="Calibri"/>
        <family val="2"/>
        <charset val="186"/>
        <scheme val="minor"/>
      </rPr>
      <t xml:space="preserve">Sonor SQ2 Set Studio Scand. Birch II </t>
    </r>
    <r>
      <rPr>
        <sz val="11"/>
        <color theme="1"/>
        <rFont val="Calibri"/>
        <family val="2"/>
        <charset val="186"/>
        <scheme val="minor"/>
      </rPr>
      <t xml:space="preserve">
</t>
    </r>
  </si>
  <si>
    <t>Stentor 1102E 1/2 Čells</t>
  </si>
  <si>
    <t>Stentor 1102C 3/4 Čells</t>
  </si>
  <si>
    <t>Ģitāra Hanika Grand Concert</t>
  </si>
  <si>
    <t>Mācību priekšmetu kabinetiem</t>
  </si>
  <si>
    <t xml:space="preserve">Stacionāro datoru komplekti  8 kompl. (1 komplekta cena 1020.00) </t>
  </si>
  <si>
    <t xml:space="preserve">Stacionāro datoru komplekti  9 kompl. (1 komplekta cena 1020.00) </t>
  </si>
  <si>
    <t>Interaktīvie ekrāni 2 gab. (1 gab. cena 5320,00)</t>
  </si>
  <si>
    <t xml:space="preserve">Interaktīvais ekrāns </t>
  </si>
  <si>
    <t>Interaktīva testu sistēma</t>
  </si>
  <si>
    <t>Dokumentu kameras 3 gab (1 gab. cena 625,00)</t>
  </si>
  <si>
    <t>Soft Keyboard Piano 15 gab. (1 gab cena 60,00)</t>
  </si>
  <si>
    <t>Soft Keyboard Piano 20 gab. (1 gab cena 60,00)</t>
  </si>
  <si>
    <t xml:space="preserve">Mobilais stends </t>
  </si>
  <si>
    <t xml:space="preserve"> Mobilais interaktīvais ekrāns 
</t>
  </si>
  <si>
    <t>Kamer-     zālei</t>
  </si>
  <si>
    <t>NEC interaktīvais galds</t>
  </si>
  <si>
    <t>Foajē</t>
  </si>
  <si>
    <t>Lielajai zālei</t>
  </si>
  <si>
    <t xml:space="preserve">F.Šopēns. Etīdes. Prelūdijas. Polonēzes. Valši. Cena par vienu eksemplāru ~15.00
20 eks.
</t>
  </si>
  <si>
    <t xml:space="preserve">K.  Debisī. Prelūdijas.
Cena par vienu eks ~ 20.00. EURO. 5 eks.
</t>
  </si>
  <si>
    <r>
      <t>Oxford English grammar course / basic / intermediate/ advenced 3 gab. viena eks.cena - 18 EUR</t>
    </r>
    <r>
      <rPr>
        <b/>
        <sz val="14"/>
        <color theme="1"/>
        <rFont val="Calibri"/>
        <family val="2"/>
        <charset val="186"/>
        <scheme val="minor"/>
      </rPr>
      <t> </t>
    </r>
  </si>
  <si>
    <r>
      <t>Oxford Vocabulare course / basic / intermediate/ advenced 3 gab. viena eks.cena - 18 EUR</t>
    </r>
    <r>
      <rPr>
        <b/>
        <sz val="14"/>
        <color theme="1"/>
        <rFont val="Calibri"/>
        <family val="2"/>
        <charset val="186"/>
        <scheme val="minor"/>
      </rPr>
      <t> </t>
    </r>
  </si>
  <si>
    <r>
      <t>V.Purēns – Autora topošā grāmata pēc jaunā standarta  gab.cena 13,00</t>
    </r>
    <r>
      <rPr>
        <b/>
        <sz val="14"/>
        <color theme="1"/>
        <rFont val="Calibri"/>
        <family val="2"/>
        <charset val="186"/>
        <scheme val="minor"/>
      </rPr>
      <t> </t>
    </r>
  </si>
  <si>
    <r>
      <t xml:space="preserve">V.Purēns - </t>
    </r>
    <r>
      <rPr>
        <sz val="10"/>
        <color rgb="FF000000"/>
        <rFont val="Calibri"/>
        <family val="2"/>
        <charset val="186"/>
        <scheme val="minor"/>
      </rPr>
      <t>Autora grāmata pēc jaunā standarta  gab.cena 13,00</t>
    </r>
    <r>
      <rPr>
        <b/>
        <sz val="14"/>
        <color theme="1"/>
        <rFont val="Calibri"/>
        <family val="2"/>
        <charset val="186"/>
        <scheme val="minor"/>
      </rPr>
      <t> </t>
    </r>
  </si>
  <si>
    <t>Flauta - Trevor James Vivace 3FKVT-CDEW 1 gab. 1 gab.cena 439</t>
  </si>
  <si>
    <t>Bugari 120 basiem ar lauztu deku un bariton basiem</t>
  </si>
  <si>
    <t>LED sienas foajē</t>
  </si>
  <si>
    <t>Video un audio ierakstīšanai un straumēšanai koncertzālē</t>
  </si>
  <si>
    <t>Centralizēta vadības sistēma</t>
  </si>
  <si>
    <t>Audio ierakstīšanai koncertzālē</t>
  </si>
  <si>
    <t>LED sienas koncertzālē</t>
  </si>
  <si>
    <t>Skaņu ierakstu kab.</t>
  </si>
  <si>
    <t>Canon RF 28-70mm f/2L USM(Lindza Video kamerai zoom)</t>
  </si>
  <si>
    <t>Planšetdatori 30 gab. (korim)</t>
  </si>
  <si>
    <t>Tuba-Thomann EB 882L Superior Eb</t>
  </si>
  <si>
    <t>Basklarnete Jupiter JBC1000S</t>
  </si>
  <si>
    <t>Yamaha YSL-356GE BB/F Tenora trombons</t>
  </si>
  <si>
    <t xml:space="preserve">Vijole Hidersine Vivente 1/8 Cena 249 EUR
</t>
  </si>
  <si>
    <t>Vijole V.Toplita Student 1/4 Cena 179 EUR</t>
  </si>
  <si>
    <r>
      <t xml:space="preserve">Trompete  </t>
    </r>
    <r>
      <rPr>
        <i/>
        <sz val="11"/>
        <rFont val="Calibri"/>
        <family val="2"/>
        <charset val="186"/>
        <scheme val="minor"/>
      </rPr>
      <t xml:space="preserve">Yamaha YTR3330 </t>
    </r>
  </si>
  <si>
    <t xml:space="preserve">Vijole Hidersine Venezia 4/4
</t>
  </si>
  <si>
    <t xml:space="preserve">GEWA vijole  MAESTRO 11 4/4 Set Up
</t>
  </si>
  <si>
    <t xml:space="preserve">Vijole Hidersine Piacenza 3/4
</t>
  </si>
  <si>
    <t>Ģitāra Alhambra 1C HT 1/2</t>
  </si>
  <si>
    <t xml:space="preserve">Klasiskā ģitāra Yamaha CGS102 ½ 2 gab.
Vienas ģitāras cena 136 EUR
</t>
  </si>
  <si>
    <t xml:space="preserve">Skolēnu vijole GEWA VIOLIN ASPIRANTE MARSEILLE 1/2 1 kompl. 
</t>
  </si>
  <si>
    <t>Ģitāra Alhambra 3C 3/4 Cadete NT</t>
  </si>
  <si>
    <t>Ģitāra Thomann Classic Guitar 1/2 (2 gab., 1 gab.cena 99,64)</t>
  </si>
  <si>
    <t>Ģitāra  La Mancha Rubinito CM59</t>
  </si>
  <si>
    <t>Canon XA55 4k video kamera</t>
  </si>
  <si>
    <t>Jēkabs Jančevskis. White Birds, jauktam korim. 2021, ISMN  9790265025221</t>
  </si>
  <si>
    <t>Bēthovens. Sonātes, 5 eks. Cena par vienu eks. 15.00 EUR</t>
  </si>
  <si>
    <t>Skaņdarbu  krājums koklei. Skaņu atspulgi,/ red. Ieva Kalniņa, LNKC,  2020</t>
  </si>
  <si>
    <t xml:space="preserve">Ēriks Ešenvalds. Dziesmas jauktajam korim III
Rīga,  Musica Baltica, 2023
ISMN  9790265030775 
Kataloga Nr. MB3790
</t>
  </si>
  <si>
    <t xml:space="preserve">Rihards Dubra. Geburtstagstanz. Klavesīnam. Rīga: Musica Baltica, 2022 
ISMN  979-0-2650-3044-7
Kataloga Nr.MB3392
</t>
  </si>
  <si>
    <t>P.Iturralde. Suite pourYuatuor Saxophones.Edition revisee</t>
  </si>
  <si>
    <t xml:space="preserve">Alderamaro Romero. Saxophone Quartet.Edition 49.Partitur </t>
  </si>
  <si>
    <t xml:space="preserve">Vita Ruduša. Sudrabu celiņš:
Oriģinālskaņdarbi, apdares un aranžējumi koklētāju ansamblim, LNKC,  2020
</t>
  </si>
  <si>
    <t>Teiksma Jansone. Gaismēnas. Koklētāju ansamblim. LNKC,  2020</t>
  </si>
  <si>
    <t xml:space="preserve">Černi. Etīdes 740.op.
Etīdes 290.op.
Viena eksemplāra cena 15.00 EURO. 10 eks.
</t>
  </si>
  <si>
    <t xml:space="preserve">Valda Bagāta un Ieva Mežgaile.
V Kokļu mūzikas festivāla “Gaismas ceļā” repertuārs. Pēdas sniegā. Koklētāju ansamblim
</t>
  </si>
  <si>
    <t>Alvils Altmanis. Kur tu teci. Latviešu tautasdziesmas klavierēm. Rīga: Musica Baltica, 2022</t>
  </si>
  <si>
    <t xml:space="preserve">Ilona Brteģe. Trīs porcelāna sonātes klavierēm. Rīga: Musica Baltica, 2022
ISMN  979-0-2650-2984-7 Kataloga Nr. MB3377
</t>
  </si>
  <si>
    <t xml:space="preserve">Ilze Arne. 80 lappusēs apkārt zemeslodei, III daļa klavierēm. Rīga: Musica Baltica, 2022
ISMN  979-0-2650-2922-9 Kataloga Nr. MB3352
</t>
  </si>
  <si>
    <t xml:space="preserve">Ilze Arne. Princeses otrais klavieralbums. Rīga : Musica Baltica, 2022 ISMN  979-0-2650-2926-7 Kataloga Nr. MB 3353
</t>
  </si>
  <si>
    <t xml:space="preserve">Septiņas ukraiņu tautasdziesmas Jāzepa Vītola apdarē jauktam korim Rīga: Musica Baltica. 2022
ISMN  9790265030898
MB3796
</t>
  </si>
  <si>
    <t xml:space="preserve">Jānis Zīrups. Pūtēju orķestra darba metodika. Rīga: Musica Baltica, 2022.  2 eks.
ISBN 9984-588-38-6
</t>
  </si>
  <si>
    <t>Komponists Helmers Pavasars un viņa laiks Rīga: Musica Baltica, 2022</t>
  </si>
  <si>
    <t>Aivars Kalējs, Jānis Kalniņš Latviešu komponisti vijolei solo. Rīga: Musica Baltica, 2018 ISMN 979-0-2650-0865-1 Kataloga Nr. B 2303</t>
  </si>
  <si>
    <t>Marina Gribinčika. Mūzikas virtuve mazajiem profiņiem I, II daļa. Rīga: Musica Baltica, 2020. ISMN  9790265016021 ISMN 9790265023210 Kataloga Nr. MB2659 Kataloga Nr. MB3056 4 eks.</t>
  </si>
  <si>
    <t xml:space="preserve">Raitis Rērihs Gammas, kadences, akordi ģitārai. Rīga: Musica Baltica, 2022.
ISMN  ISMN M-706656-23-6
</t>
  </si>
  <si>
    <t>Roberto Muttoni, Madara Liepiņa. Vijoļspēles tehnikas pilnveidošana I, II daļa. Rīga: Musica Baltica, 1922. ISMN 9790265030102 Kataloga Nr. MB3780 4 eks.</t>
  </si>
  <si>
    <t xml:space="preserve">Tauriņu balsis 4. Dziesmas 2.-4. klašu koriem.
Rīga: Musica Baltica, 2021 ISMN 9790265025290 Kataloga Nr. MB3159 2 eks.
</t>
  </si>
  <si>
    <t>Szkolny wesoły walczyk (na duet lub trio) - muz. Arkadiusz Gembara</t>
  </si>
  <si>
    <t>Tango 3'3'2' (na duet akordeonowy) - muz. Arkadiusz Gembara</t>
  </si>
  <si>
    <t xml:space="preserve">Czesław Żych - Suita dziecięca nr 2
https://mojenuty.pl/product/?suitadziecieca2
</t>
  </si>
  <si>
    <t xml:space="preserve">Czesław Żych - Suita dziecięca nr 1
https://mojenuty.pl/product/?suitadziecieca1
</t>
  </si>
  <si>
    <t>Yamaha CFX</t>
  </si>
  <si>
    <t xml:space="preserve">Vai Bugari/PIgini 96/100 bass ar bariton basiem
готово выборный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</si>
</sst>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sz val="14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20"/>
      <color theme="1"/>
      <name val="Times New Roman"/>
      <family val="1"/>
      <charset val="186"/>
    </font>
    <font>
      <b/>
      <sz val="15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u/>
      <sz val="11"/>
      <color rgb="FF000000"/>
      <name val="Calibri"/>
      <family val="2"/>
      <charset val="186"/>
      <scheme val="minor"/>
    </font>
    <font>
      <u/>
      <sz val="11"/>
      <color rgb="FF00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6"/>
      <color rgb="FF333333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27">
    <xf numFmtId="0" fontId="0" fillId="0" borderId="0" xfId="0"/>
    <xf numFmtId="0" fontId="5" fillId="0" borderId="1" xfId="0" applyFont="1" applyBorder="1" applyAlignment="1">
      <alignment vertical="center" wrapText="1"/>
    </xf>
    <xf numFmtId="0" fontId="8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4" fillId="0" borderId="0" xfId="0" applyFont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right" vertical="center" wrapText="1"/>
    </xf>
    <xf numFmtId="2" fontId="13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vertical="center"/>
    </xf>
    <xf numFmtId="0" fontId="0" fillId="0" borderId="1" xfId="0" applyFont="1" applyFill="1" applyBorder="1" applyAlignment="1">
      <alignment vertical="top" wrapText="1"/>
    </xf>
    <xf numFmtId="2" fontId="5" fillId="0" borderId="2" xfId="0" applyNumberFormat="1" applyFont="1" applyFill="1" applyBorder="1" applyAlignment="1">
      <alignment vertical="center" wrapText="1"/>
    </xf>
    <xf numFmtId="2" fontId="0" fillId="0" borderId="3" xfId="0" applyNumberFormat="1" applyFont="1" applyFill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/>
    <xf numFmtId="2" fontId="0" fillId="0" borderId="1" xfId="0" applyNumberFormat="1" applyFont="1" applyBorder="1" applyAlignment="1">
      <alignment vertical="center" wrapText="1"/>
    </xf>
    <xf numFmtId="2" fontId="18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2" fontId="1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0" fillId="0" borderId="1" xfId="0" applyFill="1" applyBorder="1"/>
    <xf numFmtId="0" fontId="7" fillId="0" borderId="1" xfId="0" applyFont="1" applyFill="1" applyBorder="1" applyAlignment="1">
      <alignment horizontal="right" vertical="center" wrapText="1"/>
    </xf>
    <xf numFmtId="2" fontId="9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/>
    <xf numFmtId="2" fontId="10" fillId="0" borderId="1" xfId="0" applyNumberFormat="1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4" fontId="10" fillId="0" borderId="1" xfId="0" applyNumberFormat="1" applyFont="1" applyBorder="1" applyAlignment="1">
      <alignment vertical="center" wrapText="1"/>
    </xf>
    <xf numFmtId="0" fontId="8" fillId="0" borderId="1" xfId="0" applyFont="1" applyBorder="1"/>
    <xf numFmtId="0" fontId="0" fillId="0" borderId="1" xfId="0" applyFont="1" applyFill="1" applyBorder="1" applyAlignment="1">
      <alignment vertical="top"/>
    </xf>
    <xf numFmtId="2" fontId="0" fillId="0" borderId="1" xfId="0" applyNumberFormat="1" applyFont="1" applyFill="1" applyBorder="1" applyAlignment="1">
      <alignment vertical="center"/>
    </xf>
    <xf numFmtId="0" fontId="24" fillId="0" borderId="1" xfId="0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2" fontId="0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horizontal="left" vertical="top" wrapText="1"/>
    </xf>
    <xf numFmtId="2" fontId="18" fillId="0" borderId="3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left" vertical="top" wrapText="1"/>
    </xf>
    <xf numFmtId="2" fontId="5" fillId="0" borderId="3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21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2" fontId="18" fillId="0" borderId="1" xfId="0" applyNumberFormat="1" applyFont="1" applyFill="1" applyBorder="1" applyAlignment="1">
      <alignment vertical="center" wrapText="1"/>
    </xf>
    <xf numFmtId="2" fontId="18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vertical="center" wrapText="1"/>
    </xf>
    <xf numFmtId="2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2" fontId="18" fillId="0" borderId="1" xfId="0" applyNumberFormat="1" applyFont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top" wrapText="1"/>
    </xf>
    <xf numFmtId="2" fontId="18" fillId="0" borderId="1" xfId="0" applyNumberFormat="1" applyFont="1" applyBorder="1" applyAlignment="1">
      <alignment horizontal="right" vertical="center"/>
    </xf>
    <xf numFmtId="0" fontId="5" fillId="0" borderId="2" xfId="0" applyFont="1" applyFill="1" applyBorder="1" applyAlignment="1">
      <alignment vertical="top" wrapText="1"/>
    </xf>
    <xf numFmtId="0" fontId="27" fillId="0" borderId="0" xfId="0" applyFont="1"/>
    <xf numFmtId="0" fontId="11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top" wrapText="1"/>
    </xf>
    <xf numFmtId="2" fontId="18" fillId="0" borderId="6" xfId="0" applyNumberFormat="1" applyFont="1" applyBorder="1" applyAlignment="1">
      <alignment vertical="center"/>
    </xf>
    <xf numFmtId="0" fontId="26" fillId="0" borderId="1" xfId="0" applyFont="1" applyBorder="1" applyAlignment="1">
      <alignment horizontal="left" vertical="center" wrapText="1"/>
    </xf>
    <xf numFmtId="2" fontId="0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Fill="1" applyBorder="1" applyAlignment="1">
      <alignment vertical="top" wrapText="1"/>
    </xf>
    <xf numFmtId="2" fontId="5" fillId="0" borderId="3" xfId="0" applyNumberFormat="1" applyFont="1" applyBorder="1" applyAlignment="1">
      <alignment horizontal="right" vertical="center" wrapText="1"/>
    </xf>
    <xf numFmtId="0" fontId="18" fillId="0" borderId="3" xfId="0" applyFont="1" applyFill="1" applyBorder="1" applyAlignment="1">
      <alignment horizontal="left" vertical="top" wrapText="1"/>
    </xf>
    <xf numFmtId="2" fontId="18" fillId="0" borderId="3" xfId="0" applyNumberFormat="1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5" fillId="0" borderId="3" xfId="0" applyFont="1" applyFill="1" applyBorder="1" applyAlignment="1">
      <alignment vertical="center" wrapText="1"/>
    </xf>
    <xf numFmtId="2" fontId="5" fillId="0" borderId="3" xfId="0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2" fontId="18" fillId="0" borderId="1" xfId="0" applyNumberFormat="1" applyFont="1" applyFill="1" applyBorder="1" applyAlignment="1">
      <alignment vertical="center"/>
    </xf>
    <xf numFmtId="164" fontId="16" fillId="0" borderId="2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top"/>
    </xf>
    <xf numFmtId="2" fontId="18" fillId="0" borderId="3" xfId="0" applyNumberFormat="1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13" fillId="0" borderId="3" xfId="0" applyFont="1" applyFill="1" applyBorder="1" applyAlignment="1">
      <alignment vertical="top"/>
    </xf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/>
    </xf>
    <xf numFmtId="0" fontId="13" fillId="0" borderId="3" xfId="0" applyFont="1" applyFill="1" applyBorder="1" applyAlignment="1">
      <alignment vertical="top" wrapText="1"/>
    </xf>
    <xf numFmtId="0" fontId="18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Font="1" applyBorder="1" applyAlignment="1">
      <alignment vertical="top" wrapText="1"/>
    </xf>
    <xf numFmtId="2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14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textRotation="90"/>
    </xf>
    <xf numFmtId="0" fontId="11" fillId="0" borderId="2" xfId="0" applyFont="1" applyFill="1" applyBorder="1" applyAlignment="1">
      <alignment horizontal="center" vertical="center" textRotation="90"/>
    </xf>
    <xf numFmtId="2" fontId="13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topLeftCell="A87" zoomScale="110" zoomScaleNormal="110" workbookViewId="0">
      <selection activeCell="D100" sqref="D100"/>
    </sheetView>
  </sheetViews>
  <sheetFormatPr defaultRowHeight="15" x14ac:dyDescent="0.25"/>
  <cols>
    <col min="1" max="1" width="19.28515625" style="7" customWidth="1"/>
    <col min="2" max="2" width="20.28515625" customWidth="1"/>
    <col min="3" max="3" width="15.5703125" customWidth="1"/>
    <col min="4" max="4" width="18.42578125" customWidth="1"/>
    <col min="5" max="5" width="17.85546875" customWidth="1"/>
    <col min="6" max="6" width="19.42578125" customWidth="1"/>
    <col min="7" max="7" width="17.42578125" customWidth="1"/>
  </cols>
  <sheetData>
    <row r="1" spans="1:7" ht="31.5" customHeight="1" x14ac:dyDescent="0.35">
      <c r="A1" s="110" t="s">
        <v>24</v>
      </c>
      <c r="B1" s="110"/>
      <c r="C1" s="110"/>
      <c r="D1" s="110"/>
      <c r="E1" s="110"/>
      <c r="F1" s="110"/>
      <c r="G1" s="110"/>
    </row>
    <row r="2" spans="1:7" ht="27" customHeight="1" x14ac:dyDescent="0.35">
      <c r="A2" s="10"/>
      <c r="B2" s="114"/>
      <c r="C2" s="115"/>
      <c r="D2" s="115"/>
      <c r="E2" s="115"/>
      <c r="F2" s="115"/>
      <c r="G2" s="115"/>
    </row>
    <row r="3" spans="1:7" ht="18.75" x14ac:dyDescent="0.25">
      <c r="A3" s="113" t="s">
        <v>0</v>
      </c>
      <c r="B3" s="113">
        <v>2023</v>
      </c>
      <c r="C3" s="113"/>
      <c r="D3" s="113">
        <v>2024</v>
      </c>
      <c r="E3" s="113"/>
      <c r="F3" s="113">
        <v>2025</v>
      </c>
      <c r="G3" s="113"/>
    </row>
    <row r="4" spans="1:7" ht="31.5" x14ac:dyDescent="0.25">
      <c r="A4" s="113"/>
      <c r="B4" s="28" t="s">
        <v>1</v>
      </c>
      <c r="C4" s="29" t="s">
        <v>2</v>
      </c>
      <c r="D4" s="28" t="s">
        <v>1</v>
      </c>
      <c r="E4" s="29" t="s">
        <v>2</v>
      </c>
      <c r="F4" s="28" t="s">
        <v>1</v>
      </c>
      <c r="G4" s="29" t="s">
        <v>2</v>
      </c>
    </row>
    <row r="5" spans="1:7" ht="19.5" customHeight="1" x14ac:dyDescent="0.25">
      <c r="A5" s="116" t="s">
        <v>4</v>
      </c>
      <c r="B5" s="116"/>
      <c r="C5" s="116"/>
      <c r="D5" s="116"/>
      <c r="E5" s="116"/>
      <c r="F5" s="116"/>
      <c r="G5" s="116"/>
    </row>
    <row r="6" spans="1:7" ht="58.9" customHeight="1" x14ac:dyDescent="0.25">
      <c r="A6" s="123" t="s">
        <v>18</v>
      </c>
      <c r="B6" s="8" t="s">
        <v>99</v>
      </c>
      <c r="C6" s="78">
        <v>8499</v>
      </c>
      <c r="D6" s="12" t="s">
        <v>26</v>
      </c>
      <c r="E6" s="20">
        <v>10000</v>
      </c>
      <c r="F6" s="19" t="s">
        <v>47</v>
      </c>
      <c r="G6" s="11">
        <v>4500</v>
      </c>
    </row>
    <row r="7" spans="1:7" ht="75" customHeight="1" x14ac:dyDescent="0.25">
      <c r="A7" s="123"/>
      <c r="B7" s="80" t="s">
        <v>152</v>
      </c>
      <c r="C7" s="78">
        <v>5500</v>
      </c>
      <c r="D7" s="8" t="s">
        <v>25</v>
      </c>
      <c r="E7" s="11">
        <v>5600</v>
      </c>
      <c r="F7" s="8" t="s">
        <v>46</v>
      </c>
      <c r="G7" s="11">
        <v>6000</v>
      </c>
    </row>
    <row r="8" spans="1:7" ht="70.900000000000006" customHeight="1" x14ac:dyDescent="0.25">
      <c r="A8" s="123"/>
      <c r="B8" s="19" t="s">
        <v>61</v>
      </c>
      <c r="C8" s="78">
        <v>1200</v>
      </c>
      <c r="D8" s="88" t="s">
        <v>60</v>
      </c>
      <c r="E8" s="21">
        <v>3000</v>
      </c>
      <c r="F8" s="19" t="s">
        <v>59</v>
      </c>
      <c r="G8" s="45">
        <v>5500</v>
      </c>
    </row>
    <row r="9" spans="1:7" ht="58.15" customHeight="1" x14ac:dyDescent="0.25">
      <c r="A9" s="123"/>
      <c r="B9" s="80"/>
      <c r="C9" s="78"/>
      <c r="D9" s="19" t="s">
        <v>62</v>
      </c>
      <c r="E9" s="77">
        <v>600</v>
      </c>
      <c r="F9" s="44"/>
      <c r="G9" s="45"/>
    </row>
    <row r="10" spans="1:7" ht="18.75" x14ac:dyDescent="0.25">
      <c r="A10" s="30" t="s">
        <v>3</v>
      </c>
      <c r="B10" s="31"/>
      <c r="C10" s="31">
        <f>SUM(C6:C9)</f>
        <v>15199</v>
      </c>
      <c r="D10" s="24"/>
      <c r="E10" s="31">
        <f>SUM(E6:E9)</f>
        <v>19200</v>
      </c>
      <c r="F10" s="24"/>
      <c r="G10" s="31">
        <f>SUM(G6:G9)</f>
        <v>16000</v>
      </c>
    </row>
    <row r="11" spans="1:7" ht="28.15" customHeight="1" x14ac:dyDescent="0.25">
      <c r="A11" s="124" t="s">
        <v>21</v>
      </c>
      <c r="B11" s="8" t="s">
        <v>110</v>
      </c>
      <c r="C11" s="78">
        <v>1390</v>
      </c>
      <c r="D11" s="82" t="s">
        <v>70</v>
      </c>
      <c r="E11" s="83">
        <v>2159</v>
      </c>
      <c r="F11" s="23" t="s">
        <v>72</v>
      </c>
      <c r="G11" s="25">
        <v>1498</v>
      </c>
    </row>
    <row r="12" spans="1:7" ht="28.15" customHeight="1" x14ac:dyDescent="0.25">
      <c r="A12" s="124"/>
      <c r="B12" s="50" t="s">
        <v>108</v>
      </c>
      <c r="C12" s="89">
        <v>3500</v>
      </c>
      <c r="D12" s="85" t="s">
        <v>113</v>
      </c>
      <c r="E12" s="86">
        <v>650</v>
      </c>
      <c r="F12" s="23" t="s">
        <v>58</v>
      </c>
      <c r="G12" s="25">
        <v>4400</v>
      </c>
    </row>
    <row r="13" spans="1:7" ht="55.9" customHeight="1" x14ac:dyDescent="0.25">
      <c r="A13" s="124"/>
      <c r="B13" s="8" t="s">
        <v>113</v>
      </c>
      <c r="C13" s="78">
        <v>650</v>
      </c>
      <c r="D13" s="47" t="s">
        <v>64</v>
      </c>
      <c r="E13" s="54">
        <v>2999</v>
      </c>
      <c r="F13" s="53" t="s">
        <v>73</v>
      </c>
      <c r="G13" s="25">
        <v>4900</v>
      </c>
    </row>
    <row r="14" spans="1:7" ht="60" x14ac:dyDescent="0.25">
      <c r="A14" s="124"/>
      <c r="B14" s="48" t="s">
        <v>71</v>
      </c>
      <c r="C14" s="49">
        <v>749</v>
      </c>
      <c r="D14" s="82" t="s">
        <v>98</v>
      </c>
      <c r="E14" s="83">
        <v>439</v>
      </c>
      <c r="F14" s="51" t="s">
        <v>69</v>
      </c>
      <c r="G14" s="52">
        <v>525</v>
      </c>
    </row>
    <row r="15" spans="1:7" ht="41.45" customHeight="1" x14ac:dyDescent="0.25">
      <c r="A15" s="124"/>
      <c r="B15" s="51" t="s">
        <v>67</v>
      </c>
      <c r="C15" s="52">
        <v>210</v>
      </c>
      <c r="D15" s="82" t="s">
        <v>66</v>
      </c>
      <c r="E15" s="83">
        <v>5025</v>
      </c>
      <c r="F15" s="48" t="s">
        <v>63</v>
      </c>
      <c r="G15" s="49">
        <v>3879</v>
      </c>
    </row>
    <row r="16" spans="1:7" ht="58.9" customHeight="1" x14ac:dyDescent="0.25">
      <c r="A16" s="124"/>
      <c r="B16" s="51" t="s">
        <v>68</v>
      </c>
      <c r="C16" s="52">
        <v>300</v>
      </c>
      <c r="D16" s="79" t="s">
        <v>109</v>
      </c>
      <c r="E16" s="81">
        <v>2265</v>
      </c>
      <c r="F16" s="48" t="s">
        <v>65</v>
      </c>
      <c r="G16" s="49">
        <v>4700</v>
      </c>
    </row>
    <row r="17" spans="1:7" ht="18.75" x14ac:dyDescent="0.25">
      <c r="A17" s="30" t="s">
        <v>3</v>
      </c>
      <c r="B17" s="31"/>
      <c r="C17" s="31">
        <f>SUM(C11:C16)</f>
        <v>6799</v>
      </c>
      <c r="D17" s="24"/>
      <c r="E17" s="31">
        <f>SUM(E11:E16)</f>
        <v>13537</v>
      </c>
      <c r="F17" s="24"/>
      <c r="G17" s="31">
        <f>SUM(G11:G16)</f>
        <v>19902</v>
      </c>
    </row>
    <row r="18" spans="1:7" ht="58.9" customHeight="1" x14ac:dyDescent="0.25">
      <c r="A18" s="124" t="s">
        <v>19</v>
      </c>
      <c r="B18" s="55" t="s">
        <v>115</v>
      </c>
      <c r="C18" s="77">
        <v>654</v>
      </c>
      <c r="D18" s="80" t="s">
        <v>114</v>
      </c>
      <c r="E18" s="77">
        <v>550</v>
      </c>
      <c r="F18" s="80" t="s">
        <v>119</v>
      </c>
      <c r="G18" s="77">
        <v>250</v>
      </c>
    </row>
    <row r="19" spans="1:7" ht="70.900000000000006" customHeight="1" x14ac:dyDescent="0.25">
      <c r="A19" s="124"/>
      <c r="B19" s="69" t="s">
        <v>116</v>
      </c>
      <c r="C19" s="20">
        <v>379</v>
      </c>
      <c r="D19" s="80" t="s">
        <v>48</v>
      </c>
      <c r="E19" s="77">
        <v>4599</v>
      </c>
      <c r="F19" s="55" t="s">
        <v>118</v>
      </c>
      <c r="G19" s="77">
        <v>272</v>
      </c>
    </row>
    <row r="20" spans="1:7" ht="45" customHeight="1" x14ac:dyDescent="0.25">
      <c r="A20" s="124"/>
      <c r="B20" s="80" t="s">
        <v>111</v>
      </c>
      <c r="C20" s="77">
        <v>249</v>
      </c>
      <c r="D20" s="91" t="s">
        <v>74</v>
      </c>
      <c r="E20" s="77">
        <v>639</v>
      </c>
      <c r="F20" s="12" t="s">
        <v>117</v>
      </c>
      <c r="G20" s="90">
        <v>364.59</v>
      </c>
    </row>
    <row r="21" spans="1:7" ht="46.9" customHeight="1" x14ac:dyDescent="0.25">
      <c r="A21" s="124"/>
      <c r="B21" s="12" t="s">
        <v>112</v>
      </c>
      <c r="C21" s="90">
        <v>179</v>
      </c>
      <c r="D21" s="91" t="s">
        <v>75</v>
      </c>
      <c r="E21" s="77">
        <v>669</v>
      </c>
      <c r="F21" s="12" t="s">
        <v>120</v>
      </c>
      <c r="G21" s="90">
        <v>476.69</v>
      </c>
    </row>
    <row r="22" spans="1:7" ht="41.45" customHeight="1" x14ac:dyDescent="0.25">
      <c r="A22" s="124"/>
      <c r="B22" s="87" t="s">
        <v>76</v>
      </c>
      <c r="C22" s="77">
        <v>4798</v>
      </c>
      <c r="D22" s="12" t="s">
        <v>121</v>
      </c>
      <c r="E22" s="90">
        <v>199.28</v>
      </c>
      <c r="F22" s="55"/>
      <c r="G22" s="77"/>
    </row>
    <row r="23" spans="1:7" ht="28.15" customHeight="1" x14ac:dyDescent="0.25">
      <c r="A23" s="124"/>
      <c r="B23" s="12" t="s">
        <v>117</v>
      </c>
      <c r="C23" s="90">
        <v>364.59</v>
      </c>
      <c r="D23" s="84"/>
      <c r="E23" s="77"/>
      <c r="F23" s="55"/>
      <c r="G23" s="77"/>
    </row>
    <row r="24" spans="1:7" ht="40.15" customHeight="1" x14ac:dyDescent="0.25">
      <c r="A24" s="124"/>
      <c r="B24" s="12" t="s">
        <v>120</v>
      </c>
      <c r="C24" s="90">
        <v>476.69</v>
      </c>
      <c r="D24" s="84"/>
      <c r="E24" s="77"/>
      <c r="F24" s="55"/>
      <c r="G24" s="77"/>
    </row>
    <row r="25" spans="1:7" ht="40.15" customHeight="1" x14ac:dyDescent="0.25">
      <c r="A25" s="124"/>
      <c r="B25" s="12" t="s">
        <v>121</v>
      </c>
      <c r="C25" s="90">
        <v>199.28</v>
      </c>
      <c r="D25" s="84"/>
      <c r="E25" s="77"/>
      <c r="F25" s="55"/>
      <c r="G25" s="77"/>
    </row>
    <row r="26" spans="1:7" ht="31.9" customHeight="1" x14ac:dyDescent="0.25">
      <c r="A26" s="124"/>
      <c r="B26" s="80" t="s">
        <v>122</v>
      </c>
      <c r="C26" s="77">
        <v>214</v>
      </c>
      <c r="D26" s="84"/>
      <c r="E26" s="77"/>
      <c r="F26" s="92"/>
      <c r="G26" s="77"/>
    </row>
    <row r="27" spans="1:7" ht="18.75" x14ac:dyDescent="0.25">
      <c r="A27" s="30" t="s">
        <v>3</v>
      </c>
      <c r="B27" s="31"/>
      <c r="C27" s="31">
        <f>SUM(C18:C26)</f>
        <v>7513.5599999999995</v>
      </c>
      <c r="D27" s="24"/>
      <c r="E27" s="31">
        <f>SUM(E18:E26)</f>
        <v>6656.28</v>
      </c>
      <c r="F27" s="24"/>
      <c r="G27" s="31">
        <f>SUM(G18:G26)</f>
        <v>1363.28</v>
      </c>
    </row>
    <row r="28" spans="1:7" x14ac:dyDescent="0.25">
      <c r="A28" s="124" t="s">
        <v>34</v>
      </c>
      <c r="B28" s="57" t="s">
        <v>36</v>
      </c>
      <c r="C28" s="57"/>
      <c r="D28" s="57" t="s">
        <v>37</v>
      </c>
      <c r="E28" s="57"/>
      <c r="F28" s="57" t="s">
        <v>38</v>
      </c>
      <c r="G28" s="58"/>
    </row>
    <row r="29" spans="1:7" ht="30" x14ac:dyDescent="0.25">
      <c r="A29" s="124"/>
      <c r="B29" s="50" t="s">
        <v>151</v>
      </c>
      <c r="C29" s="59">
        <v>170000</v>
      </c>
      <c r="D29" s="50" t="s">
        <v>10</v>
      </c>
      <c r="E29" s="60">
        <v>20499</v>
      </c>
      <c r="F29" s="50" t="s">
        <v>39</v>
      </c>
      <c r="G29" s="59">
        <v>23839</v>
      </c>
    </row>
    <row r="30" spans="1:7" ht="30" x14ac:dyDescent="0.25">
      <c r="A30" s="124"/>
      <c r="B30" s="50"/>
      <c r="C30" s="59"/>
      <c r="D30" s="50" t="s">
        <v>40</v>
      </c>
      <c r="E30" s="60">
        <v>19429</v>
      </c>
      <c r="F30" s="50"/>
      <c r="G30" s="59"/>
    </row>
    <row r="31" spans="1:7" x14ac:dyDescent="0.25">
      <c r="A31" s="124"/>
      <c r="B31" s="61" t="s">
        <v>41</v>
      </c>
      <c r="C31" s="59"/>
      <c r="D31" s="9"/>
      <c r="E31" s="62"/>
      <c r="F31" s="50"/>
      <c r="G31" s="59"/>
    </row>
    <row r="32" spans="1:7" x14ac:dyDescent="0.25">
      <c r="A32" s="124"/>
      <c r="B32" s="50" t="s">
        <v>11</v>
      </c>
      <c r="C32" s="59">
        <v>16249</v>
      </c>
      <c r="D32" s="61" t="s">
        <v>42</v>
      </c>
      <c r="E32" s="60" t="s">
        <v>43</v>
      </c>
      <c r="F32" s="61" t="s">
        <v>42</v>
      </c>
      <c r="G32" s="59"/>
    </row>
    <row r="33" spans="1:7" x14ac:dyDescent="0.25">
      <c r="A33" s="124"/>
      <c r="B33" s="50" t="s">
        <v>12</v>
      </c>
      <c r="C33" s="59">
        <v>18999</v>
      </c>
      <c r="D33" s="50" t="s">
        <v>44</v>
      </c>
      <c r="E33" s="60">
        <v>5699</v>
      </c>
      <c r="F33" s="50" t="s">
        <v>14</v>
      </c>
      <c r="G33" s="59">
        <v>8099</v>
      </c>
    </row>
    <row r="34" spans="1:7" x14ac:dyDescent="0.25">
      <c r="A34" s="124"/>
      <c r="B34" s="50"/>
      <c r="C34" s="59"/>
      <c r="D34" s="50" t="s">
        <v>45</v>
      </c>
      <c r="E34" s="60">
        <v>7049</v>
      </c>
      <c r="F34" s="50" t="s">
        <v>13</v>
      </c>
      <c r="G34" s="59">
        <v>5999</v>
      </c>
    </row>
    <row r="35" spans="1:7" x14ac:dyDescent="0.25">
      <c r="A35" s="124"/>
      <c r="B35" s="61" t="s">
        <v>57</v>
      </c>
      <c r="C35" s="59"/>
      <c r="D35" s="50"/>
      <c r="E35" s="60"/>
      <c r="F35" s="50"/>
      <c r="G35" s="59"/>
    </row>
    <row r="36" spans="1:7" x14ac:dyDescent="0.25">
      <c r="A36" s="124"/>
      <c r="B36" s="50" t="s">
        <v>15</v>
      </c>
      <c r="C36" s="59">
        <v>4669</v>
      </c>
      <c r="D36" s="9"/>
      <c r="E36" s="62"/>
      <c r="F36" s="50"/>
      <c r="G36" s="50"/>
    </row>
    <row r="37" spans="1:7" ht="18.75" customHeight="1" x14ac:dyDescent="0.25">
      <c r="A37" s="30" t="s">
        <v>3</v>
      </c>
      <c r="B37" s="63"/>
      <c r="C37" s="64">
        <f>SUM(C28:C36)</f>
        <v>209917</v>
      </c>
      <c r="D37" s="35"/>
      <c r="E37" s="65">
        <f>SUM(E28:E36)</f>
        <v>52676</v>
      </c>
      <c r="F37" s="35"/>
      <c r="G37" s="64">
        <f>SUM(G28:G36)</f>
        <v>37937</v>
      </c>
    </row>
    <row r="38" spans="1:7" ht="41.25" customHeight="1" x14ac:dyDescent="0.25">
      <c r="A38" s="111" t="s">
        <v>33</v>
      </c>
      <c r="B38" s="111"/>
      <c r="C38" s="32">
        <f>SUM(C37,C27,C17,C10)</f>
        <v>239428.56</v>
      </c>
      <c r="D38" s="24"/>
      <c r="E38" s="32">
        <f>SUM(E37,E27,E17,E10)</f>
        <v>92069.28</v>
      </c>
      <c r="F38" s="24"/>
      <c r="G38" s="32">
        <f>SUM(G37,G27,G17,G10)</f>
        <v>75202.28</v>
      </c>
    </row>
    <row r="39" spans="1:7" ht="21.75" customHeight="1" x14ac:dyDescent="0.25">
      <c r="A39" s="112" t="s">
        <v>5</v>
      </c>
      <c r="B39" s="112"/>
      <c r="C39" s="112"/>
      <c r="D39" s="112"/>
      <c r="E39" s="112"/>
      <c r="F39" s="112"/>
      <c r="G39" s="112"/>
    </row>
    <row r="40" spans="1:7" ht="23.25" customHeight="1" x14ac:dyDescent="0.25">
      <c r="A40" s="121" t="s">
        <v>17</v>
      </c>
      <c r="B40" s="122"/>
      <c r="C40" s="122"/>
      <c r="D40" s="122"/>
      <c r="E40" s="122"/>
      <c r="F40" s="122"/>
      <c r="G40" s="122"/>
    </row>
    <row r="41" spans="1:7" ht="87.6" customHeight="1" x14ac:dyDescent="0.25">
      <c r="A41" s="126"/>
      <c r="B41" s="22" t="s">
        <v>49</v>
      </c>
      <c r="C41" s="100">
        <v>10</v>
      </c>
      <c r="D41" s="101" t="s">
        <v>27</v>
      </c>
      <c r="E41" s="102">
        <v>300</v>
      </c>
      <c r="F41" s="101" t="s">
        <v>22</v>
      </c>
      <c r="G41" s="102">
        <v>35</v>
      </c>
    </row>
    <row r="42" spans="1:7" ht="100.9" customHeight="1" x14ac:dyDescent="0.25">
      <c r="A42" s="126"/>
      <c r="B42" s="103" t="s">
        <v>127</v>
      </c>
      <c r="C42" s="104">
        <v>42</v>
      </c>
      <c r="D42" s="105" t="s">
        <v>28</v>
      </c>
      <c r="E42" s="102">
        <v>300</v>
      </c>
      <c r="F42" s="101" t="s">
        <v>50</v>
      </c>
      <c r="G42" s="102">
        <v>45</v>
      </c>
    </row>
    <row r="43" spans="1:7" ht="57.6" customHeight="1" x14ac:dyDescent="0.25">
      <c r="A43" s="126"/>
      <c r="B43" s="55" t="s">
        <v>124</v>
      </c>
      <c r="C43" s="78">
        <v>24</v>
      </c>
      <c r="D43" s="101" t="s">
        <v>29</v>
      </c>
      <c r="E43" s="102">
        <v>75</v>
      </c>
      <c r="F43" s="101" t="s">
        <v>51</v>
      </c>
      <c r="G43" s="102">
        <v>300</v>
      </c>
    </row>
    <row r="44" spans="1:7" ht="85.15" customHeight="1" x14ac:dyDescent="0.25">
      <c r="A44" s="112"/>
      <c r="B44" s="80" t="s">
        <v>128</v>
      </c>
      <c r="C44" s="78">
        <v>10.199999999999999</v>
      </c>
      <c r="D44" s="101" t="s">
        <v>125</v>
      </c>
      <c r="E44" s="102">
        <v>75</v>
      </c>
      <c r="F44" s="101" t="s">
        <v>129</v>
      </c>
      <c r="G44" s="106">
        <v>25</v>
      </c>
    </row>
    <row r="45" spans="1:7" ht="73.900000000000006" customHeight="1" x14ac:dyDescent="0.25">
      <c r="A45" s="112"/>
      <c r="B45" s="8" t="s">
        <v>126</v>
      </c>
      <c r="C45" s="78">
        <v>11</v>
      </c>
      <c r="D45" s="80" t="s">
        <v>92</v>
      </c>
      <c r="E45" s="17">
        <v>300</v>
      </c>
      <c r="F45" s="1" t="s">
        <v>130</v>
      </c>
      <c r="G45" s="18">
        <v>25</v>
      </c>
    </row>
    <row r="46" spans="1:7" ht="85.9" customHeight="1" x14ac:dyDescent="0.25">
      <c r="A46" s="112"/>
      <c r="B46" s="80" t="s">
        <v>131</v>
      </c>
      <c r="C46" s="77">
        <v>15</v>
      </c>
      <c r="D46" s="8" t="s">
        <v>93</v>
      </c>
      <c r="E46" s="16">
        <v>100</v>
      </c>
      <c r="F46" s="1" t="s">
        <v>52</v>
      </c>
      <c r="G46" s="16">
        <v>20</v>
      </c>
    </row>
    <row r="47" spans="1:7" ht="74.45" customHeight="1" x14ac:dyDescent="0.25">
      <c r="A47" s="112"/>
      <c r="B47" s="8" t="s">
        <v>132</v>
      </c>
      <c r="C47" s="78">
        <v>13</v>
      </c>
      <c r="D47" s="80" t="s">
        <v>133</v>
      </c>
      <c r="E47" s="16">
        <v>150</v>
      </c>
      <c r="F47" s="1" t="s">
        <v>53</v>
      </c>
      <c r="G47" s="16">
        <v>20</v>
      </c>
    </row>
    <row r="48" spans="1:7" ht="98.45" customHeight="1" x14ac:dyDescent="0.25">
      <c r="A48" s="112"/>
      <c r="B48" s="80" t="s">
        <v>134</v>
      </c>
      <c r="C48" s="78">
        <v>14</v>
      </c>
      <c r="D48" s="8"/>
      <c r="E48" s="16"/>
      <c r="F48" s="8" t="s">
        <v>54</v>
      </c>
      <c r="G48" s="78">
        <v>200</v>
      </c>
    </row>
    <row r="49" spans="1:7" ht="75" customHeight="1" x14ac:dyDescent="0.25">
      <c r="A49" s="112"/>
      <c r="B49" s="8" t="s">
        <v>135</v>
      </c>
      <c r="C49" s="78">
        <v>4</v>
      </c>
      <c r="D49" s="80"/>
      <c r="E49" s="17"/>
      <c r="F49" s="1" t="s">
        <v>55</v>
      </c>
      <c r="G49" s="16">
        <v>200</v>
      </c>
    </row>
    <row r="50" spans="1:7" ht="88.15" customHeight="1" x14ac:dyDescent="0.25">
      <c r="A50" s="112"/>
      <c r="B50" s="80" t="s">
        <v>136</v>
      </c>
      <c r="C50" s="78">
        <v>17</v>
      </c>
      <c r="D50" s="80"/>
      <c r="E50" s="17"/>
      <c r="F50" s="8"/>
      <c r="G50" s="78"/>
    </row>
    <row r="51" spans="1:7" ht="85.9" customHeight="1" x14ac:dyDescent="0.25">
      <c r="A51" s="112"/>
      <c r="B51" s="80" t="s">
        <v>137</v>
      </c>
      <c r="C51" s="78">
        <v>10</v>
      </c>
      <c r="D51" s="80"/>
      <c r="E51" s="17"/>
      <c r="F51" s="8"/>
      <c r="G51" s="78"/>
    </row>
    <row r="52" spans="1:7" ht="85.9" customHeight="1" x14ac:dyDescent="0.25">
      <c r="A52" s="112"/>
      <c r="B52" s="80" t="s">
        <v>138</v>
      </c>
      <c r="C52" s="78">
        <v>8</v>
      </c>
      <c r="D52" s="80"/>
      <c r="E52" s="17"/>
      <c r="F52" s="8"/>
      <c r="G52" s="78"/>
    </row>
    <row r="53" spans="1:7" ht="100.9" customHeight="1" x14ac:dyDescent="0.25">
      <c r="A53" s="112"/>
      <c r="B53" s="80" t="s">
        <v>139</v>
      </c>
      <c r="C53" s="78">
        <v>10</v>
      </c>
      <c r="D53" s="80"/>
      <c r="E53" s="17"/>
      <c r="F53" s="8"/>
      <c r="G53" s="78"/>
    </row>
    <row r="54" spans="1:7" ht="72" customHeight="1" x14ac:dyDescent="0.25">
      <c r="A54" s="112"/>
      <c r="B54" s="80" t="s">
        <v>140</v>
      </c>
      <c r="C54" s="78">
        <v>10</v>
      </c>
      <c r="D54" s="80"/>
      <c r="E54" s="17"/>
      <c r="F54" s="8"/>
      <c r="G54" s="78"/>
    </row>
    <row r="55" spans="1:7" ht="57" customHeight="1" x14ac:dyDescent="0.25">
      <c r="A55" s="112"/>
      <c r="B55" s="80" t="s">
        <v>141</v>
      </c>
      <c r="C55" s="78">
        <v>20</v>
      </c>
      <c r="D55" s="80"/>
      <c r="E55" s="17"/>
      <c r="F55" s="8"/>
      <c r="G55" s="78"/>
    </row>
    <row r="56" spans="1:7" ht="97.9" customHeight="1" x14ac:dyDescent="0.25">
      <c r="A56" s="112"/>
      <c r="B56" s="80" t="s">
        <v>142</v>
      </c>
      <c r="C56" s="78">
        <v>6</v>
      </c>
      <c r="D56" s="80"/>
      <c r="E56" s="17"/>
      <c r="F56" s="8"/>
      <c r="G56" s="78"/>
    </row>
    <row r="57" spans="1:7" ht="142.15" customHeight="1" x14ac:dyDescent="0.25">
      <c r="A57" s="112"/>
      <c r="B57" s="80" t="s">
        <v>143</v>
      </c>
      <c r="C57" s="78">
        <v>32</v>
      </c>
      <c r="D57" s="80"/>
      <c r="E57" s="17"/>
      <c r="F57" s="8"/>
      <c r="G57" s="78"/>
    </row>
    <row r="58" spans="1:7" ht="84.6" customHeight="1" x14ac:dyDescent="0.25">
      <c r="A58" s="112"/>
      <c r="B58" s="80" t="s">
        <v>144</v>
      </c>
      <c r="C58" s="78">
        <v>2</v>
      </c>
      <c r="D58" s="80"/>
      <c r="E58" s="17"/>
      <c r="F58" s="8"/>
      <c r="G58" s="78"/>
    </row>
    <row r="59" spans="1:7" ht="130.15" customHeight="1" x14ac:dyDescent="0.25">
      <c r="A59" s="112"/>
      <c r="B59" s="80" t="s">
        <v>145</v>
      </c>
      <c r="C59" s="78">
        <v>40</v>
      </c>
      <c r="D59" s="80"/>
      <c r="E59" s="17"/>
      <c r="F59" s="8"/>
      <c r="G59" s="78"/>
    </row>
    <row r="60" spans="1:7" ht="117" customHeight="1" x14ac:dyDescent="0.25">
      <c r="A60" s="112"/>
      <c r="B60" s="80" t="s">
        <v>146</v>
      </c>
      <c r="C60" s="78">
        <v>12</v>
      </c>
      <c r="D60" s="80"/>
      <c r="E60" s="17"/>
      <c r="F60" s="8"/>
      <c r="G60" s="78"/>
    </row>
    <row r="61" spans="1:7" ht="55.9" customHeight="1" x14ac:dyDescent="0.25">
      <c r="A61" s="112"/>
      <c r="B61" s="80" t="s">
        <v>147</v>
      </c>
      <c r="C61" s="78">
        <v>7</v>
      </c>
      <c r="D61" s="80"/>
      <c r="E61" s="17"/>
      <c r="F61" s="8"/>
      <c r="G61" s="78"/>
    </row>
    <row r="62" spans="1:7" ht="43.15" customHeight="1" x14ac:dyDescent="0.25">
      <c r="A62" s="112"/>
      <c r="B62" s="80" t="s">
        <v>148</v>
      </c>
      <c r="C62" s="78">
        <v>8</v>
      </c>
      <c r="D62" s="80"/>
      <c r="E62" s="17"/>
      <c r="F62" s="8"/>
      <c r="G62" s="78"/>
    </row>
    <row r="63" spans="1:7" ht="55.9" customHeight="1" x14ac:dyDescent="0.25">
      <c r="A63" s="112"/>
      <c r="B63" s="80" t="s">
        <v>149</v>
      </c>
      <c r="C63" s="78">
        <v>8</v>
      </c>
      <c r="D63" s="80"/>
      <c r="E63" s="17"/>
      <c r="F63" s="8"/>
      <c r="G63" s="78"/>
    </row>
    <row r="64" spans="1:7" ht="58.9" customHeight="1" x14ac:dyDescent="0.25">
      <c r="A64" s="112"/>
      <c r="B64" s="80" t="s">
        <v>150</v>
      </c>
      <c r="C64" s="78">
        <v>8</v>
      </c>
      <c r="D64" s="80"/>
      <c r="E64" s="17"/>
      <c r="F64" s="8"/>
      <c r="G64" s="78"/>
    </row>
    <row r="65" spans="1:7" ht="18.75" x14ac:dyDescent="0.25">
      <c r="A65" s="27" t="s">
        <v>3</v>
      </c>
      <c r="B65" s="33"/>
      <c r="C65" s="33">
        <f>SUM(C41:C64)</f>
        <v>341.2</v>
      </c>
      <c r="D65" s="9"/>
      <c r="E65" s="33">
        <f>SUM(E41:E64)</f>
        <v>1300</v>
      </c>
      <c r="F65" s="9"/>
      <c r="G65" s="33">
        <f>SUM(G41:G64)</f>
        <v>870</v>
      </c>
    </row>
    <row r="66" spans="1:7" ht="19.5" customHeight="1" x14ac:dyDescent="0.25">
      <c r="A66" s="121" t="s">
        <v>30</v>
      </c>
      <c r="B66" s="121"/>
      <c r="C66" s="121"/>
      <c r="D66" s="121"/>
      <c r="E66" s="121"/>
      <c r="F66" s="121"/>
      <c r="G66" s="121"/>
    </row>
    <row r="67" spans="1:7" ht="66.75" customHeight="1" x14ac:dyDescent="0.25">
      <c r="A67" s="117" t="s">
        <v>56</v>
      </c>
      <c r="B67" s="46"/>
      <c r="C67" s="13"/>
      <c r="D67" s="74" t="s">
        <v>94</v>
      </c>
      <c r="E67" s="75">
        <v>54</v>
      </c>
      <c r="F67" s="71"/>
      <c r="G67" s="71"/>
    </row>
    <row r="68" spans="1:7" ht="66" customHeight="1" x14ac:dyDescent="0.25">
      <c r="A68" s="118"/>
      <c r="B68" s="46"/>
      <c r="C68" s="13"/>
      <c r="D68" s="74" t="s">
        <v>95</v>
      </c>
      <c r="E68" s="75">
        <v>54</v>
      </c>
      <c r="F68" s="71"/>
      <c r="G68" s="71"/>
    </row>
    <row r="69" spans="1:7" ht="51.75" customHeight="1" x14ac:dyDescent="0.25">
      <c r="A69" s="107" t="s">
        <v>32</v>
      </c>
      <c r="B69" s="76"/>
      <c r="C69" s="75"/>
      <c r="D69" s="76" t="s">
        <v>96</v>
      </c>
      <c r="E69" s="75">
        <v>65</v>
      </c>
      <c r="F69" s="22" t="s">
        <v>97</v>
      </c>
      <c r="G69" s="75">
        <v>195</v>
      </c>
    </row>
    <row r="70" spans="1:7" ht="16.149999999999999" customHeight="1" x14ac:dyDescent="0.25">
      <c r="A70" s="109"/>
      <c r="B70" s="76"/>
      <c r="C70" s="75"/>
      <c r="D70" s="48"/>
      <c r="E70" s="13"/>
      <c r="F70" s="19"/>
      <c r="G70" s="13"/>
    </row>
    <row r="71" spans="1:7" ht="58.5" customHeight="1" x14ac:dyDescent="0.25">
      <c r="A71" s="34" t="s">
        <v>31</v>
      </c>
      <c r="B71" s="13"/>
      <c r="C71" s="13">
        <f>SUM(C70:C70)</f>
        <v>0</v>
      </c>
      <c r="D71" s="35"/>
      <c r="E71" s="13">
        <f>SUM(E67:E70)</f>
        <v>173</v>
      </c>
      <c r="F71" s="35"/>
      <c r="G71" s="13">
        <f>SUM(G69:G70)</f>
        <v>195</v>
      </c>
    </row>
    <row r="72" spans="1:7" s="2" customFormat="1" ht="81.75" customHeight="1" x14ac:dyDescent="0.35">
      <c r="A72" s="36" t="s">
        <v>7</v>
      </c>
      <c r="B72" s="37"/>
      <c r="C72" s="37">
        <f>SUM(C71+C65)</f>
        <v>341.2</v>
      </c>
      <c r="D72" s="38"/>
      <c r="E72" s="37">
        <f>SUM(E71+E65)</f>
        <v>1473</v>
      </c>
      <c r="F72" s="38"/>
      <c r="G72" s="37">
        <f>SUM(G71+G65)</f>
        <v>1065</v>
      </c>
    </row>
    <row r="73" spans="1:7" ht="27.75" customHeight="1" x14ac:dyDescent="0.25">
      <c r="A73" s="116" t="s">
        <v>23</v>
      </c>
      <c r="B73" s="116"/>
      <c r="C73" s="116"/>
      <c r="D73" s="116"/>
      <c r="E73" s="116"/>
      <c r="F73" s="116"/>
      <c r="G73" s="116"/>
    </row>
    <row r="74" spans="1:7" ht="55.9" customHeight="1" x14ac:dyDescent="0.25">
      <c r="A74" s="107" t="s">
        <v>77</v>
      </c>
      <c r="B74" s="15" t="s">
        <v>82</v>
      </c>
      <c r="C74" s="14">
        <v>363</v>
      </c>
      <c r="D74" s="22" t="s">
        <v>78</v>
      </c>
      <c r="E74" s="66">
        <v>8160</v>
      </c>
      <c r="F74" s="22" t="s">
        <v>79</v>
      </c>
      <c r="G74" s="66">
        <v>9180</v>
      </c>
    </row>
    <row r="75" spans="1:7" ht="40.9" customHeight="1" x14ac:dyDescent="0.25">
      <c r="A75" s="108"/>
      <c r="B75" s="15" t="s">
        <v>83</v>
      </c>
      <c r="C75" s="14">
        <v>1875</v>
      </c>
      <c r="D75" s="15" t="s">
        <v>80</v>
      </c>
      <c r="E75" s="14">
        <v>10640</v>
      </c>
      <c r="F75" s="15" t="s">
        <v>81</v>
      </c>
      <c r="G75" s="14">
        <v>5320</v>
      </c>
    </row>
    <row r="76" spans="1:7" ht="45" customHeight="1" x14ac:dyDescent="0.25">
      <c r="A76" s="108"/>
      <c r="B76" s="15" t="s">
        <v>84</v>
      </c>
      <c r="C76" s="26">
        <v>900</v>
      </c>
      <c r="D76" s="15" t="s">
        <v>82</v>
      </c>
      <c r="E76" s="14">
        <v>363</v>
      </c>
      <c r="F76" s="15" t="s">
        <v>82</v>
      </c>
      <c r="G76" s="14">
        <v>363</v>
      </c>
    </row>
    <row r="77" spans="1:7" ht="42" customHeight="1" x14ac:dyDescent="0.25">
      <c r="A77" s="108"/>
      <c r="B77" s="63" t="s">
        <v>107</v>
      </c>
      <c r="C77" s="93">
        <v>38462.699999999997</v>
      </c>
      <c r="D77" s="15" t="s">
        <v>83</v>
      </c>
      <c r="E77" s="14">
        <v>1875</v>
      </c>
      <c r="F77" s="15" t="s">
        <v>83</v>
      </c>
      <c r="G77" s="14">
        <v>1875</v>
      </c>
    </row>
    <row r="78" spans="1:7" ht="42" customHeight="1" x14ac:dyDescent="0.25">
      <c r="A78" s="108"/>
      <c r="B78" s="63"/>
      <c r="C78" s="93"/>
      <c r="D78" s="15" t="s">
        <v>84</v>
      </c>
      <c r="E78" s="26">
        <v>900</v>
      </c>
      <c r="F78" s="15" t="s">
        <v>85</v>
      </c>
      <c r="G78" s="26">
        <v>1200</v>
      </c>
    </row>
    <row r="79" spans="1:7" ht="31.15" customHeight="1" x14ac:dyDescent="0.25">
      <c r="A79" s="107" t="s">
        <v>105</v>
      </c>
      <c r="B79" s="15" t="s">
        <v>123</v>
      </c>
      <c r="C79" s="89">
        <v>2949</v>
      </c>
      <c r="D79" s="15"/>
      <c r="E79" s="26"/>
      <c r="F79" s="15"/>
      <c r="G79" s="26"/>
    </row>
    <row r="80" spans="1:7" ht="41.45" customHeight="1" x14ac:dyDescent="0.25">
      <c r="A80" s="108"/>
      <c r="B80" s="15" t="s">
        <v>106</v>
      </c>
      <c r="C80" s="89">
        <v>3798</v>
      </c>
      <c r="D80" s="15"/>
      <c r="E80" s="26"/>
      <c r="F80" s="15"/>
      <c r="G80" s="26"/>
    </row>
    <row r="81" spans="1:7" ht="31.15" customHeight="1" x14ac:dyDescent="0.25">
      <c r="A81" s="107" t="s">
        <v>88</v>
      </c>
      <c r="B81" s="15"/>
      <c r="C81" s="26"/>
      <c r="D81" s="67" t="s">
        <v>87</v>
      </c>
      <c r="E81" s="68">
        <v>5320</v>
      </c>
      <c r="F81" s="15"/>
      <c r="G81" s="26"/>
    </row>
    <row r="82" spans="1:7" ht="31.15" customHeight="1" x14ac:dyDescent="0.25">
      <c r="A82" s="109"/>
      <c r="B82" s="15"/>
      <c r="C82" s="26"/>
      <c r="D82" s="67" t="s">
        <v>86</v>
      </c>
      <c r="E82" s="68">
        <v>600</v>
      </c>
      <c r="F82" s="15"/>
      <c r="G82" s="26"/>
    </row>
    <row r="83" spans="1:7" ht="36" customHeight="1" x14ac:dyDescent="0.25">
      <c r="A83" s="56" t="s">
        <v>90</v>
      </c>
      <c r="B83" s="15"/>
      <c r="C83" s="26"/>
      <c r="D83" s="72" t="s">
        <v>89</v>
      </c>
      <c r="E83" s="94">
        <v>9752</v>
      </c>
      <c r="F83" s="95" t="s">
        <v>100</v>
      </c>
      <c r="G83" s="94">
        <v>43000</v>
      </c>
    </row>
    <row r="84" spans="1:7" ht="30" customHeight="1" x14ac:dyDescent="0.25">
      <c r="A84" s="107" t="s">
        <v>91</v>
      </c>
      <c r="B84" s="99" t="s">
        <v>104</v>
      </c>
      <c r="C84" s="96">
        <v>46000</v>
      </c>
      <c r="D84" s="97" t="s">
        <v>103</v>
      </c>
      <c r="E84" s="98">
        <v>43000</v>
      </c>
      <c r="F84" s="19" t="s">
        <v>101</v>
      </c>
      <c r="G84" s="44">
        <v>10000</v>
      </c>
    </row>
    <row r="85" spans="1:7" ht="28.15" customHeight="1" x14ac:dyDescent="0.25">
      <c r="A85" s="108"/>
      <c r="B85" s="15"/>
      <c r="C85" s="73"/>
      <c r="D85" s="97"/>
      <c r="E85" s="98"/>
      <c r="F85" s="19" t="s">
        <v>102</v>
      </c>
      <c r="G85" s="44">
        <v>20100</v>
      </c>
    </row>
    <row r="86" spans="1:7" s="2" customFormat="1" ht="78.75" customHeight="1" x14ac:dyDescent="0.35">
      <c r="A86" s="36" t="s">
        <v>8</v>
      </c>
      <c r="B86" s="39"/>
      <c r="C86" s="39">
        <f>SUM(C74:C85)</f>
        <v>94347.7</v>
      </c>
      <c r="D86" s="38"/>
      <c r="E86" s="39">
        <f>SUM(E74:E85)</f>
        <v>80610</v>
      </c>
      <c r="F86" s="38"/>
      <c r="G86" s="39">
        <f>SUM(G74:G85)</f>
        <v>91038</v>
      </c>
    </row>
    <row r="87" spans="1:7" ht="23.25" customHeight="1" x14ac:dyDescent="0.25">
      <c r="A87" s="112" t="s">
        <v>6</v>
      </c>
      <c r="B87" s="112"/>
      <c r="C87" s="112"/>
      <c r="D87" s="112"/>
      <c r="E87" s="112"/>
      <c r="F87" s="27"/>
      <c r="G87" s="27"/>
    </row>
    <row r="88" spans="1:7" ht="15.75" customHeight="1" x14ac:dyDescent="0.25">
      <c r="A88" s="125" t="s">
        <v>20</v>
      </c>
      <c r="B88" s="120" t="s">
        <v>35</v>
      </c>
      <c r="C88" s="119">
        <v>1000</v>
      </c>
      <c r="D88" s="120"/>
      <c r="E88" s="119"/>
      <c r="F88" s="120"/>
      <c r="G88" s="119"/>
    </row>
    <row r="89" spans="1:7" ht="55.5" customHeight="1" x14ac:dyDescent="0.25">
      <c r="A89" s="125"/>
      <c r="B89" s="120"/>
      <c r="C89" s="119"/>
      <c r="D89" s="120"/>
      <c r="E89" s="119"/>
      <c r="F89" s="120"/>
      <c r="G89" s="119"/>
    </row>
    <row r="90" spans="1:7" s="2" customFormat="1" ht="85.5" customHeight="1" x14ac:dyDescent="0.35">
      <c r="A90" s="36" t="s">
        <v>9</v>
      </c>
      <c r="B90" s="40"/>
      <c r="C90" s="40">
        <f>SUM(C88:C89)</f>
        <v>1000</v>
      </c>
      <c r="D90" s="38"/>
      <c r="E90" s="40">
        <f>SUM(E88:E89)</f>
        <v>0</v>
      </c>
      <c r="F90" s="38"/>
      <c r="G90" s="40">
        <f>SUM(G88:G89)</f>
        <v>0</v>
      </c>
    </row>
    <row r="91" spans="1:7" s="2" customFormat="1" ht="21" x14ac:dyDescent="0.35">
      <c r="A91" s="41" t="s">
        <v>16</v>
      </c>
      <c r="B91" s="42"/>
      <c r="C91" s="42">
        <f>SUM(C90+C86+C72+C38)</f>
        <v>335117.45999999996</v>
      </c>
      <c r="D91" s="43"/>
      <c r="E91" s="42">
        <f>SUM(E90+E86+E72+E38)</f>
        <v>174152.28</v>
      </c>
      <c r="F91" s="43"/>
      <c r="G91" s="42">
        <f>SUM(G90+G86+G72+G38)</f>
        <v>167305.28</v>
      </c>
    </row>
    <row r="92" spans="1:7" ht="18.75" x14ac:dyDescent="0.25">
      <c r="A92" s="5"/>
      <c r="D92" s="3"/>
      <c r="E92" s="3"/>
      <c r="F92" s="3"/>
      <c r="G92" s="3"/>
    </row>
    <row r="93" spans="1:7" x14ac:dyDescent="0.25">
      <c r="A93" s="6"/>
      <c r="C93" s="70"/>
      <c r="D93" s="3"/>
      <c r="E93" s="3"/>
      <c r="F93" s="3"/>
      <c r="G93" s="3"/>
    </row>
    <row r="94" spans="1:7" x14ac:dyDescent="0.25">
      <c r="A94" s="4"/>
      <c r="D94" s="4"/>
      <c r="E94" s="3"/>
      <c r="F94" s="4"/>
      <c r="G94" s="3"/>
    </row>
    <row r="95" spans="1:7" x14ac:dyDescent="0.25">
      <c r="A95" s="4"/>
      <c r="D95" s="3"/>
      <c r="E95" s="3"/>
      <c r="F95" s="3"/>
      <c r="G95" s="3"/>
    </row>
    <row r="96" spans="1:7" x14ac:dyDescent="0.25">
      <c r="A96" s="4"/>
      <c r="D96" s="3"/>
      <c r="E96" s="3"/>
      <c r="F96" s="3"/>
      <c r="G96" s="3"/>
    </row>
    <row r="97" spans="1:7" x14ac:dyDescent="0.25">
      <c r="A97" s="4"/>
      <c r="D97" s="3"/>
      <c r="E97" s="3"/>
      <c r="F97" s="3"/>
      <c r="G97" s="3"/>
    </row>
  </sheetData>
  <mergeCells count="31">
    <mergeCell ref="C88:C89"/>
    <mergeCell ref="B88:B89"/>
    <mergeCell ref="A40:G40"/>
    <mergeCell ref="A6:A9"/>
    <mergeCell ref="A28:A36"/>
    <mergeCell ref="F88:F89"/>
    <mergeCell ref="G88:G89"/>
    <mergeCell ref="A87:E87"/>
    <mergeCell ref="D88:D89"/>
    <mergeCell ref="E88:E89"/>
    <mergeCell ref="A88:A89"/>
    <mergeCell ref="A73:G73"/>
    <mergeCell ref="A66:G66"/>
    <mergeCell ref="A41:A64"/>
    <mergeCell ref="A11:A16"/>
    <mergeCell ref="A18:A26"/>
    <mergeCell ref="A84:A85"/>
    <mergeCell ref="A79:A80"/>
    <mergeCell ref="A81:A82"/>
    <mergeCell ref="A1:G1"/>
    <mergeCell ref="A38:B38"/>
    <mergeCell ref="A39:G39"/>
    <mergeCell ref="D3:E3"/>
    <mergeCell ref="B2:G2"/>
    <mergeCell ref="F3:G3"/>
    <mergeCell ref="A3:A4"/>
    <mergeCell ref="B3:C3"/>
    <mergeCell ref="A5:G5"/>
    <mergeCell ref="A67:A68"/>
    <mergeCell ref="A69:A70"/>
    <mergeCell ref="A74:A7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5c8a12d-ae06-4686-8b37-a1ad116f62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D4C81711D5AF084B90CE22D101DEC90E" ma:contentTypeVersion="13" ma:contentTypeDescription="Izveidot jaunu dokumentu." ma:contentTypeScope="" ma:versionID="f4a32fd9b1451d6903a5cef8b36e81c0">
  <xsd:schema xmlns:xsd="http://www.w3.org/2001/XMLSchema" xmlns:xs="http://www.w3.org/2001/XMLSchema" xmlns:p="http://schemas.microsoft.com/office/2006/metadata/properties" xmlns:ns3="a5c8a12d-ae06-4686-8b37-a1ad116f62a4" xmlns:ns4="31f361c7-3647-4e52-aa9f-4a00dd3a2cd6" targetNamespace="http://schemas.microsoft.com/office/2006/metadata/properties" ma:root="true" ma:fieldsID="e5672742792018e8e43251c4c7061b36" ns3:_="" ns4:_="">
    <xsd:import namespace="a5c8a12d-ae06-4686-8b37-a1ad116f62a4"/>
    <xsd:import namespace="31f361c7-3647-4e52-aa9f-4a00dd3a2c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8a12d-ae06-4686-8b37-a1ad116f62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361c7-3647-4e52-aa9f-4a00dd3a2cd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6A1E9D-CF51-4868-90ED-2A6C652D284E}">
  <ds:schemaRefs>
    <ds:schemaRef ds:uri="31f361c7-3647-4e52-aa9f-4a00dd3a2cd6"/>
    <ds:schemaRef ds:uri="http://purl.org/dc/terms/"/>
    <ds:schemaRef ds:uri="a5c8a12d-ae06-4686-8b37-a1ad116f62a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1B466B6-E64E-46AD-8482-5D071B41F4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9306D2-AFD5-434B-A38F-11967DFD86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c8a12d-ae06-4686-8b37-a1ad116f62a4"/>
    <ds:schemaRef ds:uri="31f361c7-3647-4e52-aa9f-4a00dd3a2c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LR Kurtūras ministrija un padotībā esošās iestādes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Daukšte</dc:creator>
  <cp:lastModifiedBy>User</cp:lastModifiedBy>
  <cp:lastPrinted>2022-06-27T13:33:52Z</cp:lastPrinted>
  <dcterms:created xsi:type="dcterms:W3CDTF">2014-02-22T08:08:06Z</dcterms:created>
  <dcterms:modified xsi:type="dcterms:W3CDTF">2023-03-10T11:18:32Z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0x010100D4C81711D5AF084B90CE22D101DEC90E</vt:lpwstr>
  </property>
</Properties>
</file>